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rajeshpraharaj/Downloads/"/>
    </mc:Choice>
  </mc:AlternateContent>
  <xr:revisionPtr revIDLastSave="0" documentId="13_ncr:1_{481006B9-EF6F-8843-927A-05C5CF242240}" xr6:coauthVersionLast="47" xr6:coauthVersionMax="47" xr10:uidLastSave="{00000000-0000-0000-0000-000000000000}"/>
  <bookViews>
    <workbookView xWindow="-36940" yWindow="640" windowWidth="33380" windowHeight="17620" xr2:uid="{00000000-000D-0000-FFFF-FFFF00000000}"/>
  </bookViews>
  <sheets>
    <sheet name="Excel calculator downloa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 l="1"/>
  <c r="M28" i="1"/>
  <c r="M27" i="1"/>
  <c r="M26" i="1"/>
  <c r="M25" i="1"/>
  <c r="M24" i="1"/>
  <c r="M23" i="1"/>
  <c r="E29" i="1"/>
  <c r="E28" i="1"/>
  <c r="E27" i="1"/>
  <c r="E26" i="1"/>
  <c r="E25" i="1"/>
  <c r="E24" i="1"/>
  <c r="E23" i="1"/>
  <c r="M22" i="1"/>
  <c r="M21" i="1"/>
  <c r="M20" i="1"/>
  <c r="M19" i="1"/>
  <c r="M18" i="1"/>
  <c r="M17" i="1"/>
  <c r="M16" i="1"/>
  <c r="M15" i="1"/>
  <c r="M14" i="1"/>
  <c r="M13" i="1"/>
  <c r="M12" i="1"/>
  <c r="M11" i="1"/>
  <c r="M10" i="1"/>
  <c r="M9" i="1"/>
  <c r="N9" i="1" s="1"/>
  <c r="E22" i="1"/>
  <c r="E21" i="1"/>
  <c r="E20" i="1"/>
  <c r="E19" i="1"/>
  <c r="E18" i="1"/>
  <c r="E17" i="1"/>
  <c r="E16" i="1"/>
  <c r="E15" i="1"/>
  <c r="E14" i="1"/>
  <c r="E13" i="1"/>
  <c r="E12" i="1"/>
  <c r="E11" i="1"/>
  <c r="E10" i="1"/>
  <c r="E9" i="1"/>
  <c r="F9" i="1" s="1"/>
  <c r="O9" i="1" l="1"/>
  <c r="L10" i="1" s="1"/>
  <c r="N10" i="1" s="1"/>
  <c r="G9" i="1"/>
  <c r="D10" i="1" s="1"/>
  <c r="F10" i="1" s="1"/>
  <c r="G10" i="1" l="1"/>
  <c r="D11" i="1" s="1"/>
  <c r="F11" i="1" s="1"/>
  <c r="O10" i="1"/>
  <c r="L11" i="1" s="1"/>
  <c r="N11" i="1" s="1"/>
  <c r="G11" i="1" l="1"/>
  <c r="D12" i="1" s="1"/>
  <c r="F12" i="1" s="1"/>
  <c r="O11" i="1"/>
  <c r="L12" i="1" s="1"/>
  <c r="N12" i="1" s="1"/>
  <c r="G12" i="1"/>
  <c r="D13" i="1" s="1"/>
  <c r="F13" i="1" s="1"/>
  <c r="O12" i="1" l="1"/>
  <c r="L13" i="1" s="1"/>
  <c r="N13" i="1" s="1"/>
  <c r="G13" i="1"/>
  <c r="D14" i="1" s="1"/>
  <c r="F14" i="1" s="1"/>
  <c r="O13" i="1" l="1"/>
  <c r="L14" i="1" s="1"/>
  <c r="N14" i="1" s="1"/>
  <c r="G14" i="1"/>
  <c r="D15" i="1" s="1"/>
  <c r="F15" i="1" s="1"/>
  <c r="O14" i="1" l="1"/>
  <c r="L15" i="1" s="1"/>
  <c r="N15" i="1" s="1"/>
  <c r="G15" i="1"/>
  <c r="D16" i="1" s="1"/>
  <c r="F16" i="1" s="1"/>
  <c r="O15" i="1" l="1"/>
  <c r="L16" i="1" s="1"/>
  <c r="N16" i="1" s="1"/>
  <c r="G16" i="1"/>
  <c r="D17" i="1" s="1"/>
  <c r="F17" i="1" s="1"/>
  <c r="O16" i="1" l="1"/>
  <c r="L17" i="1" s="1"/>
  <c r="N17" i="1" s="1"/>
  <c r="G17" i="1"/>
  <c r="D18" i="1" s="1"/>
  <c r="F18" i="1" s="1"/>
  <c r="O17" i="1" l="1"/>
  <c r="L18" i="1" s="1"/>
  <c r="N18" i="1" s="1"/>
  <c r="G18" i="1"/>
  <c r="D19" i="1" s="1"/>
  <c r="F19" i="1" s="1"/>
  <c r="O18" i="1" l="1"/>
  <c r="L19" i="1" s="1"/>
  <c r="N19" i="1" s="1"/>
  <c r="G19" i="1"/>
  <c r="D20" i="1" s="1"/>
  <c r="F20" i="1" s="1"/>
  <c r="O19" i="1" l="1"/>
  <c r="L20" i="1" s="1"/>
  <c r="N20" i="1" s="1"/>
  <c r="G20" i="1"/>
  <c r="D21" i="1" s="1"/>
  <c r="F21" i="1" s="1"/>
  <c r="O20" i="1" l="1"/>
  <c r="L21" i="1" s="1"/>
  <c r="N21" i="1" s="1"/>
  <c r="G21" i="1"/>
  <c r="D22" i="1" s="1"/>
  <c r="F22" i="1" s="1"/>
  <c r="O21" i="1" l="1"/>
  <c r="L22" i="1" s="1"/>
  <c r="N22" i="1" s="1"/>
  <c r="G22" i="1"/>
  <c r="D23" i="1" s="1"/>
  <c r="F23" i="1" s="1"/>
  <c r="O22" i="1" l="1"/>
  <c r="L23" i="1" s="1"/>
  <c r="N23" i="1" s="1"/>
  <c r="G23" i="1"/>
  <c r="D24" i="1" s="1"/>
  <c r="F24" i="1" s="1"/>
  <c r="O23" i="1" l="1"/>
  <c r="L24" i="1" s="1"/>
  <c r="N24" i="1" s="1"/>
  <c r="G24" i="1"/>
  <c r="D25" i="1" s="1"/>
  <c r="F25" i="1" s="1"/>
  <c r="O24" i="1" l="1"/>
  <c r="L25" i="1" s="1"/>
  <c r="N25" i="1" s="1"/>
  <c r="G25" i="1"/>
  <c r="D26" i="1" s="1"/>
  <c r="F26" i="1" s="1"/>
  <c r="O25" i="1" l="1"/>
  <c r="L26" i="1" s="1"/>
  <c r="N26" i="1" s="1"/>
  <c r="G26" i="1"/>
  <c r="D27" i="1" s="1"/>
  <c r="F27" i="1" s="1"/>
  <c r="O26" i="1" l="1"/>
  <c r="L27" i="1" s="1"/>
  <c r="N27" i="1" s="1"/>
  <c r="G27" i="1"/>
  <c r="D28" i="1" s="1"/>
  <c r="F28" i="1" s="1"/>
  <c r="O27" i="1" l="1"/>
  <c r="L28" i="1" s="1"/>
  <c r="N28" i="1" s="1"/>
  <c r="G28" i="1"/>
  <c r="D29" i="1" s="1"/>
  <c r="F29" i="1" s="1"/>
  <c r="O28" i="1" l="1"/>
  <c r="L29" i="1" s="1"/>
  <c r="N29" i="1" s="1"/>
  <c r="G29" i="1"/>
  <c r="B6" i="1" s="1"/>
  <c r="O29" i="1" l="1"/>
  <c r="J6" i="1" s="1"/>
</calcChain>
</file>

<file path=xl/sharedStrings.xml><?xml version="1.0" encoding="utf-8"?>
<sst xmlns="http://schemas.openxmlformats.org/spreadsheetml/2006/main" count="23" uniqueCount="11">
  <si>
    <t>Yearly investment</t>
  </si>
  <si>
    <t>Year</t>
  </si>
  <si>
    <t>Interest @ 9.1% at the end of the year</t>
  </si>
  <si>
    <t>Balance at the end of the year</t>
  </si>
  <si>
    <t>Opening balance</t>
  </si>
  <si>
    <t>Sukanya Samriddhi Account - Excel Calculator</t>
  </si>
  <si>
    <t>Assuming that this is invested at the beginning of the year</t>
  </si>
  <si>
    <t>21 Yrs</t>
  </si>
  <si>
    <t>Yrs of investment</t>
  </si>
  <si>
    <t>Interest Rate</t>
  </si>
  <si>
    <t>How to Use the Caclulator:
1. The left hand side table is for smaller yearly investments. You can chose period as 14 Years or 21 years depending on you preference. You can set the number of years you want to contribute to your SSA account.
2. The Right hand side table is for larger investment amounts. You select the number of years you want to contribute.
3. For both the options you can select the interest rate manually(as the interest rate changes frequently)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</si>
</sst>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20"/>
      <color theme="0"/>
      <name val="Calibri"/>
      <family val="2"/>
      <scheme val="minor"/>
    </font>
    <font>
      <sz val="11"/>
      <color rgb="FF0000CC"/>
      <name val="Calibri"/>
      <family val="2"/>
      <scheme val="minor"/>
    </font>
    <font>
      <sz val="22"/>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000066"/>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3" fontId="0" fillId="0" borderId="1" xfId="0" applyNumberFormat="1" applyBorder="1" applyAlignment="1">
      <alignment horizontal="center"/>
    </xf>
    <xf numFmtId="3" fontId="0" fillId="0" borderId="1" xfId="0" applyNumberFormat="1" applyBorder="1" applyAlignment="1">
      <alignment horizontal="center" vertical="center" wrapText="1"/>
    </xf>
    <xf numFmtId="0" fontId="0" fillId="0" borderId="5" xfId="0" applyBorder="1" applyAlignment="1">
      <alignment horizontal="center"/>
    </xf>
    <xf numFmtId="3" fontId="0" fillId="0" borderId="6" xfId="0" applyNumberFormat="1" applyBorder="1" applyAlignment="1">
      <alignment horizontal="center" vertical="center" wrapText="1"/>
    </xf>
    <xf numFmtId="0" fontId="0" fillId="0" borderId="7" xfId="0" applyBorder="1" applyAlignment="1">
      <alignment horizontal="center"/>
    </xf>
    <xf numFmtId="3" fontId="0" fillId="0" borderId="8" xfId="0" applyNumberFormat="1" applyBorder="1" applyAlignment="1">
      <alignment horizontal="center"/>
    </xf>
    <xf numFmtId="3" fontId="0" fillId="0" borderId="8" xfId="0" applyNumberFormat="1" applyBorder="1" applyAlignment="1">
      <alignment horizontal="center" vertical="center" wrapText="1"/>
    </xf>
    <xf numFmtId="3" fontId="0" fillId="0" borderId="9" xfId="0" applyNumberForma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10" fontId="0" fillId="2" borderId="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0" fontId="0" fillId="0" borderId="13" xfId="0" applyBorder="1"/>
    <xf numFmtId="0" fontId="0" fillId="0" borderId="14" xfId="0" applyBorder="1"/>
    <xf numFmtId="0" fontId="0" fillId="0" borderId="5" xfId="0" applyBorder="1"/>
    <xf numFmtId="0" fontId="3" fillId="0" borderId="0" xfId="0" applyFont="1" applyAlignment="1">
      <alignment horizontal="left" vertical="center"/>
    </xf>
    <xf numFmtId="0" fontId="0" fillId="0" borderId="14" xfId="0" applyBorder="1" applyAlignment="1">
      <alignment horizontal="center" vertical="center" wrapText="1"/>
    </xf>
    <xf numFmtId="0" fontId="0" fillId="0" borderId="5" xfId="0" applyBorder="1" applyAlignment="1">
      <alignment vertical="center" wrapText="1"/>
    </xf>
    <xf numFmtId="0" fontId="3" fillId="0" borderId="13" xfId="0" applyFont="1" applyBorder="1" applyAlignment="1">
      <alignment horizontal="left" vertical="center"/>
    </xf>
    <xf numFmtId="0" fontId="1" fillId="3" borderId="15" xfId="0" applyFont="1" applyFill="1" applyBorder="1" applyAlignment="1">
      <alignment horizontal="center" vertical="center" wrapText="1"/>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4" fillId="4" borderId="13" xfId="0" applyFont="1" applyFill="1" applyBorder="1" applyAlignment="1">
      <alignment horizontal="center" vertical="center"/>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colors>
    <mruColors>
      <color rgb="FF0000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8"/>
  <sheetViews>
    <sheetView tabSelected="1" zoomScale="85" zoomScaleNormal="85" workbookViewId="0">
      <selection activeCell="E11" sqref="E11"/>
    </sheetView>
  </sheetViews>
  <sheetFormatPr baseColWidth="10" defaultColWidth="8.83203125" defaultRowHeight="15" x14ac:dyDescent="0.2"/>
  <cols>
    <col min="1" max="1" width="1.1640625" customWidth="1"/>
    <col min="2" max="2" width="19.5" customWidth="1"/>
    <col min="3" max="3" width="13.83203125" customWidth="1"/>
    <col min="4" max="4" width="16.1640625" customWidth="1"/>
    <col min="5" max="7" width="15.83203125" style="1" customWidth="1"/>
    <col min="9" max="9" width="1.5" customWidth="1"/>
    <col min="10" max="10" width="19.6640625" customWidth="1"/>
    <col min="11" max="11" width="13.83203125" customWidth="1"/>
    <col min="12" max="12" width="16.1640625" customWidth="1"/>
    <col min="13" max="13" width="19.1640625" style="1" bestFit="1" customWidth="1"/>
    <col min="14" max="15" width="15.83203125" style="1" customWidth="1"/>
  </cols>
  <sheetData>
    <row r="1" spans="2:15" ht="26" x14ac:dyDescent="0.3">
      <c r="B1" s="24" t="s">
        <v>5</v>
      </c>
      <c r="C1" s="25"/>
      <c r="D1" s="25"/>
      <c r="E1" s="25"/>
      <c r="F1" s="25"/>
      <c r="G1" s="26"/>
      <c r="J1" s="24" t="s">
        <v>5</v>
      </c>
      <c r="K1" s="25"/>
      <c r="L1" s="25"/>
      <c r="M1" s="25"/>
      <c r="N1" s="25"/>
      <c r="O1" s="26"/>
    </row>
    <row r="2" spans="2:15" ht="5.25" customHeight="1" x14ac:dyDescent="0.2">
      <c r="B2" s="16"/>
      <c r="E2"/>
      <c r="F2"/>
      <c r="G2" s="17"/>
      <c r="J2" s="16"/>
      <c r="M2"/>
      <c r="N2"/>
      <c r="O2" s="17"/>
    </row>
    <row r="3" spans="2:15" x14ac:dyDescent="0.2">
      <c r="B3" s="18" t="s">
        <v>0</v>
      </c>
      <c r="C3" s="14">
        <v>1000</v>
      </c>
      <c r="E3" s="19"/>
      <c r="G3" s="20"/>
      <c r="J3" s="18" t="s">
        <v>0</v>
      </c>
      <c r="K3" s="14">
        <v>150000</v>
      </c>
      <c r="M3" s="19"/>
      <c r="O3" s="20"/>
    </row>
    <row r="4" spans="2:15" ht="16" x14ac:dyDescent="0.2">
      <c r="B4" s="21" t="s">
        <v>8</v>
      </c>
      <c r="C4" s="15" t="s">
        <v>7</v>
      </c>
      <c r="E4"/>
      <c r="F4"/>
      <c r="G4" s="17"/>
      <c r="J4" s="21" t="s">
        <v>8</v>
      </c>
      <c r="K4" s="15" t="s">
        <v>7</v>
      </c>
      <c r="M4"/>
      <c r="N4"/>
      <c r="O4" s="17"/>
    </row>
    <row r="5" spans="2:15" ht="7.5" customHeight="1" x14ac:dyDescent="0.2">
      <c r="B5" s="16"/>
      <c r="E5"/>
      <c r="F5"/>
      <c r="G5" s="17"/>
      <c r="J5" s="16"/>
      <c r="M5"/>
      <c r="N5"/>
      <c r="O5" s="17"/>
    </row>
    <row r="6" spans="2:15" ht="29" x14ac:dyDescent="0.2">
      <c r="B6" s="27" t="str">
        <f>IF(G29&lt;100000,CONCATENATE("Your accumulated value would be Rs ",ROUND(G29,0)),CONCATENATE("Your accumulated value would be Rs ",ROUND(G29/10^5,2)," Lakhs"))</f>
        <v>Your accumulated value would be Rs 54457</v>
      </c>
      <c r="C6" s="28"/>
      <c r="D6" s="28"/>
      <c r="E6" s="28"/>
      <c r="F6" s="28"/>
      <c r="G6" s="29"/>
      <c r="J6" s="27" t="str">
        <f>IF(O29&lt;100000,CONCATENATE("Your accumulated value would be Rs ",ROUND(O29,0)),CONCATENATE("Your accumulated value would be Rs ",ROUND(O29/10^5,2)," Lakhs"))</f>
        <v>Your accumulated value would be Rs 81.69 Lakhs</v>
      </c>
      <c r="K6" s="28"/>
      <c r="L6" s="28"/>
      <c r="M6" s="28"/>
      <c r="N6" s="28"/>
      <c r="O6" s="29"/>
    </row>
    <row r="7" spans="2:15" ht="16" thickBot="1" x14ac:dyDescent="0.25">
      <c r="B7" s="22"/>
      <c r="C7" s="19"/>
      <c r="E7"/>
      <c r="F7"/>
      <c r="G7" s="17"/>
      <c r="J7" s="22"/>
      <c r="K7" s="19"/>
      <c r="M7"/>
      <c r="N7"/>
      <c r="O7" s="17"/>
    </row>
    <row r="8" spans="2:15" ht="32" x14ac:dyDescent="0.2">
      <c r="B8" s="10" t="s">
        <v>1</v>
      </c>
      <c r="C8" s="23" t="s">
        <v>9</v>
      </c>
      <c r="D8" s="11" t="s">
        <v>4</v>
      </c>
      <c r="E8" s="11" t="s">
        <v>0</v>
      </c>
      <c r="F8" s="11" t="s">
        <v>2</v>
      </c>
      <c r="G8" s="12" t="s">
        <v>3</v>
      </c>
      <c r="J8" s="10" t="s">
        <v>1</v>
      </c>
      <c r="K8" s="23" t="s">
        <v>9</v>
      </c>
      <c r="L8" s="11" t="s">
        <v>4</v>
      </c>
      <c r="M8" s="11" t="s">
        <v>0</v>
      </c>
      <c r="N8" s="11" t="s">
        <v>2</v>
      </c>
      <c r="O8" s="12" t="s">
        <v>3</v>
      </c>
    </row>
    <row r="9" spans="2:15" x14ac:dyDescent="0.2">
      <c r="B9" s="4">
        <v>1</v>
      </c>
      <c r="C9" s="13">
        <v>0.08</v>
      </c>
      <c r="D9" s="2">
        <v>0</v>
      </c>
      <c r="E9" s="3">
        <f t="shared" ref="E9:E22" si="0">$C$3</f>
        <v>1000</v>
      </c>
      <c r="F9" s="3">
        <f>SUM(D9:E9)*C9</f>
        <v>80</v>
      </c>
      <c r="G9" s="5">
        <f>SUM(D9:F9)</f>
        <v>1080</v>
      </c>
      <c r="J9" s="4">
        <v>1</v>
      </c>
      <c r="K9" s="13">
        <v>0.08</v>
      </c>
      <c r="L9" s="2">
        <v>0</v>
      </c>
      <c r="M9" s="3">
        <f t="shared" ref="M9:M22" si="1">$K$3</f>
        <v>150000</v>
      </c>
      <c r="N9" s="3">
        <f t="shared" ref="N9:N29" si="2">SUM(L9:M9)*K9</f>
        <v>12000</v>
      </c>
      <c r="O9" s="5">
        <f>SUM(L9:N9)</f>
        <v>162000</v>
      </c>
    </row>
    <row r="10" spans="2:15" x14ac:dyDescent="0.2">
      <c r="B10" s="4">
        <v>2</v>
      </c>
      <c r="C10" s="13">
        <v>0.08</v>
      </c>
      <c r="D10" s="2">
        <f>G9</f>
        <v>1080</v>
      </c>
      <c r="E10" s="3">
        <f t="shared" si="0"/>
        <v>1000</v>
      </c>
      <c r="F10" s="3">
        <f t="shared" ref="F10:F29" si="3">SUM(D10:E10)*C10</f>
        <v>166.4</v>
      </c>
      <c r="G10" s="5">
        <f t="shared" ref="G10:G29" si="4">SUM(D10:F10)</f>
        <v>2246.4</v>
      </c>
      <c r="J10" s="4">
        <v>2</v>
      </c>
      <c r="K10" s="13">
        <v>0.08</v>
      </c>
      <c r="L10" s="2">
        <f>O9</f>
        <v>162000</v>
      </c>
      <c r="M10" s="3">
        <f t="shared" si="1"/>
        <v>150000</v>
      </c>
      <c r="N10" s="3">
        <f t="shared" si="2"/>
        <v>24960</v>
      </c>
      <c r="O10" s="5">
        <f t="shared" ref="O10:O29" si="5">SUM(L10:N10)</f>
        <v>336960</v>
      </c>
    </row>
    <row r="11" spans="2:15" x14ac:dyDescent="0.2">
      <c r="B11" s="4">
        <v>3</v>
      </c>
      <c r="C11" s="13">
        <v>0.08</v>
      </c>
      <c r="D11" s="2">
        <f t="shared" ref="D11:D29" si="6">G10</f>
        <v>2246.4</v>
      </c>
      <c r="E11" s="3">
        <f t="shared" si="0"/>
        <v>1000</v>
      </c>
      <c r="F11" s="3">
        <f t="shared" si="3"/>
        <v>259.71199999999999</v>
      </c>
      <c r="G11" s="5">
        <f t="shared" si="4"/>
        <v>3506.1120000000001</v>
      </c>
      <c r="J11" s="4">
        <v>3</v>
      </c>
      <c r="K11" s="13">
        <v>0.08</v>
      </c>
      <c r="L11" s="2">
        <f t="shared" ref="L11:L29" si="7">O10</f>
        <v>336960</v>
      </c>
      <c r="M11" s="3">
        <f t="shared" si="1"/>
        <v>150000</v>
      </c>
      <c r="N11" s="3">
        <f t="shared" si="2"/>
        <v>38956.800000000003</v>
      </c>
      <c r="O11" s="5">
        <f t="shared" si="5"/>
        <v>525916.80000000005</v>
      </c>
    </row>
    <row r="12" spans="2:15" x14ac:dyDescent="0.2">
      <c r="B12" s="4">
        <v>4</v>
      </c>
      <c r="C12" s="13">
        <v>0.08</v>
      </c>
      <c r="D12" s="2">
        <f t="shared" si="6"/>
        <v>3506.1120000000001</v>
      </c>
      <c r="E12" s="3">
        <f t="shared" si="0"/>
        <v>1000</v>
      </c>
      <c r="F12" s="3">
        <f t="shared" si="3"/>
        <v>360.48896000000002</v>
      </c>
      <c r="G12" s="5">
        <f t="shared" si="4"/>
        <v>4866.6009599999998</v>
      </c>
      <c r="J12" s="4">
        <v>4</v>
      </c>
      <c r="K12" s="13">
        <v>0.08</v>
      </c>
      <c r="L12" s="2">
        <f t="shared" si="7"/>
        <v>525916.80000000005</v>
      </c>
      <c r="M12" s="3">
        <f t="shared" si="1"/>
        <v>150000</v>
      </c>
      <c r="N12" s="3">
        <f t="shared" si="2"/>
        <v>54073.344000000005</v>
      </c>
      <c r="O12" s="5">
        <f t="shared" si="5"/>
        <v>729990.14400000009</v>
      </c>
    </row>
    <row r="13" spans="2:15" x14ac:dyDescent="0.2">
      <c r="B13" s="4">
        <v>5</v>
      </c>
      <c r="C13" s="13">
        <v>0.08</v>
      </c>
      <c r="D13" s="2">
        <f t="shared" si="6"/>
        <v>4866.6009599999998</v>
      </c>
      <c r="E13" s="3">
        <f t="shared" si="0"/>
        <v>1000</v>
      </c>
      <c r="F13" s="3">
        <f t="shared" si="3"/>
        <v>469.32807679999996</v>
      </c>
      <c r="G13" s="5">
        <f t="shared" si="4"/>
        <v>6335.9290368000002</v>
      </c>
      <c r="J13" s="4">
        <v>5</v>
      </c>
      <c r="K13" s="13">
        <v>0.08</v>
      </c>
      <c r="L13" s="2">
        <f t="shared" si="7"/>
        <v>729990.14400000009</v>
      </c>
      <c r="M13" s="3">
        <f t="shared" si="1"/>
        <v>150000</v>
      </c>
      <c r="N13" s="3">
        <f t="shared" si="2"/>
        <v>70399.211520000012</v>
      </c>
      <c r="O13" s="5">
        <f t="shared" si="5"/>
        <v>950389.3555200001</v>
      </c>
    </row>
    <row r="14" spans="2:15" x14ac:dyDescent="0.2">
      <c r="B14" s="4">
        <v>6</v>
      </c>
      <c r="C14" s="13">
        <v>0.08</v>
      </c>
      <c r="D14" s="2">
        <f t="shared" si="6"/>
        <v>6335.9290368000002</v>
      </c>
      <c r="E14" s="3">
        <f t="shared" si="0"/>
        <v>1000</v>
      </c>
      <c r="F14" s="3">
        <f t="shared" si="3"/>
        <v>586.87432294400003</v>
      </c>
      <c r="G14" s="5">
        <f t="shared" si="4"/>
        <v>7922.8033597439999</v>
      </c>
      <c r="J14" s="4">
        <v>6</v>
      </c>
      <c r="K14" s="13">
        <v>0.08</v>
      </c>
      <c r="L14" s="2">
        <f t="shared" si="7"/>
        <v>950389.3555200001</v>
      </c>
      <c r="M14" s="3">
        <f t="shared" si="1"/>
        <v>150000</v>
      </c>
      <c r="N14" s="3">
        <f t="shared" si="2"/>
        <v>88031.148441600017</v>
      </c>
      <c r="O14" s="5">
        <f t="shared" si="5"/>
        <v>1188420.5039616001</v>
      </c>
    </row>
    <row r="15" spans="2:15" x14ac:dyDescent="0.2">
      <c r="B15" s="4">
        <v>7</v>
      </c>
      <c r="C15" s="13">
        <v>0.08</v>
      </c>
      <c r="D15" s="2">
        <f t="shared" si="6"/>
        <v>7922.8033597439999</v>
      </c>
      <c r="E15" s="3">
        <f t="shared" si="0"/>
        <v>1000</v>
      </c>
      <c r="F15" s="3">
        <f t="shared" si="3"/>
        <v>713.82426877952003</v>
      </c>
      <c r="G15" s="5">
        <f t="shared" si="4"/>
        <v>9636.6276285235217</v>
      </c>
      <c r="J15" s="4">
        <v>7</v>
      </c>
      <c r="K15" s="13">
        <v>0.08</v>
      </c>
      <c r="L15" s="2">
        <f t="shared" si="7"/>
        <v>1188420.5039616001</v>
      </c>
      <c r="M15" s="3">
        <f t="shared" si="1"/>
        <v>150000</v>
      </c>
      <c r="N15" s="3">
        <f t="shared" si="2"/>
        <v>107073.64031692801</v>
      </c>
      <c r="O15" s="5">
        <f t="shared" si="5"/>
        <v>1445494.1442785282</v>
      </c>
    </row>
    <row r="16" spans="2:15" x14ac:dyDescent="0.2">
      <c r="B16" s="4">
        <v>8</v>
      </c>
      <c r="C16" s="13">
        <v>0.08</v>
      </c>
      <c r="D16" s="2">
        <f t="shared" si="6"/>
        <v>9636.6276285235217</v>
      </c>
      <c r="E16" s="3">
        <f t="shared" si="0"/>
        <v>1000</v>
      </c>
      <c r="F16" s="3">
        <f t="shared" si="3"/>
        <v>850.93021028188173</v>
      </c>
      <c r="G16" s="5">
        <f t="shared" si="4"/>
        <v>11487.557838805404</v>
      </c>
      <c r="J16" s="4">
        <v>8</v>
      </c>
      <c r="K16" s="13">
        <v>0.08</v>
      </c>
      <c r="L16" s="2">
        <f t="shared" si="7"/>
        <v>1445494.1442785282</v>
      </c>
      <c r="M16" s="3">
        <f t="shared" si="1"/>
        <v>150000</v>
      </c>
      <c r="N16" s="3">
        <f t="shared" si="2"/>
        <v>127639.53154228226</v>
      </c>
      <c r="O16" s="5">
        <f t="shared" si="5"/>
        <v>1723133.6758208105</v>
      </c>
    </row>
    <row r="17" spans="2:15" x14ac:dyDescent="0.2">
      <c r="B17" s="4">
        <v>9</v>
      </c>
      <c r="C17" s="13">
        <v>0.08</v>
      </c>
      <c r="D17" s="2">
        <f t="shared" si="6"/>
        <v>11487.557838805404</v>
      </c>
      <c r="E17" s="3">
        <f t="shared" si="0"/>
        <v>1000</v>
      </c>
      <c r="F17" s="3">
        <f t="shared" si="3"/>
        <v>999.0046271044323</v>
      </c>
      <c r="G17" s="5">
        <f t="shared" si="4"/>
        <v>13486.562465909836</v>
      </c>
      <c r="J17" s="4">
        <v>9</v>
      </c>
      <c r="K17" s="13">
        <v>0.08</v>
      </c>
      <c r="L17" s="2">
        <f t="shared" si="7"/>
        <v>1723133.6758208105</v>
      </c>
      <c r="M17" s="3">
        <f t="shared" si="1"/>
        <v>150000</v>
      </c>
      <c r="N17" s="3">
        <f t="shared" si="2"/>
        <v>149850.69406566484</v>
      </c>
      <c r="O17" s="5">
        <f t="shared" si="5"/>
        <v>2022984.3698864754</v>
      </c>
    </row>
    <row r="18" spans="2:15" x14ac:dyDescent="0.2">
      <c r="B18" s="4">
        <v>10</v>
      </c>
      <c r="C18" s="13">
        <v>0.08</v>
      </c>
      <c r="D18" s="2">
        <f t="shared" si="6"/>
        <v>13486.562465909836</v>
      </c>
      <c r="E18" s="3">
        <f t="shared" si="0"/>
        <v>1000</v>
      </c>
      <c r="F18" s="3">
        <f t="shared" si="3"/>
        <v>1158.9249972727869</v>
      </c>
      <c r="G18" s="5">
        <f t="shared" si="4"/>
        <v>15645.487463182622</v>
      </c>
      <c r="J18" s="4">
        <v>10</v>
      </c>
      <c r="K18" s="13">
        <v>0.08</v>
      </c>
      <c r="L18" s="2">
        <f t="shared" si="7"/>
        <v>2022984.3698864754</v>
      </c>
      <c r="M18" s="3">
        <f t="shared" si="1"/>
        <v>150000</v>
      </c>
      <c r="N18" s="3">
        <f t="shared" si="2"/>
        <v>173838.74959091804</v>
      </c>
      <c r="O18" s="5">
        <f t="shared" si="5"/>
        <v>2346823.1194773936</v>
      </c>
    </row>
    <row r="19" spans="2:15" x14ac:dyDescent="0.2">
      <c r="B19" s="4">
        <v>11</v>
      </c>
      <c r="C19" s="13">
        <v>0.08</v>
      </c>
      <c r="D19" s="2">
        <f t="shared" si="6"/>
        <v>15645.487463182622</v>
      </c>
      <c r="E19" s="3">
        <f t="shared" si="0"/>
        <v>1000</v>
      </c>
      <c r="F19" s="3">
        <f t="shared" si="3"/>
        <v>1331.6389970546099</v>
      </c>
      <c r="G19" s="5">
        <f t="shared" si="4"/>
        <v>17977.126460237236</v>
      </c>
      <c r="J19" s="4">
        <v>11</v>
      </c>
      <c r="K19" s="13">
        <v>0.08</v>
      </c>
      <c r="L19" s="2">
        <f t="shared" si="7"/>
        <v>2346823.1194773936</v>
      </c>
      <c r="M19" s="3">
        <f t="shared" si="1"/>
        <v>150000</v>
      </c>
      <c r="N19" s="3">
        <f t="shared" si="2"/>
        <v>199745.84955819149</v>
      </c>
      <c r="O19" s="5">
        <f t="shared" si="5"/>
        <v>2696568.9690355849</v>
      </c>
    </row>
    <row r="20" spans="2:15" x14ac:dyDescent="0.2">
      <c r="B20" s="4">
        <v>12</v>
      </c>
      <c r="C20" s="13">
        <v>0.08</v>
      </c>
      <c r="D20" s="2">
        <f t="shared" si="6"/>
        <v>17977.126460237236</v>
      </c>
      <c r="E20" s="3">
        <f t="shared" si="0"/>
        <v>1000</v>
      </c>
      <c r="F20" s="3">
        <f t="shared" si="3"/>
        <v>1518.1701168189788</v>
      </c>
      <c r="G20" s="5">
        <f t="shared" si="4"/>
        <v>20495.296577056215</v>
      </c>
      <c r="J20" s="4">
        <v>12</v>
      </c>
      <c r="K20" s="13">
        <v>0.08</v>
      </c>
      <c r="L20" s="2">
        <f t="shared" si="7"/>
        <v>2696568.9690355849</v>
      </c>
      <c r="M20" s="3">
        <f t="shared" si="1"/>
        <v>150000</v>
      </c>
      <c r="N20" s="3">
        <f t="shared" si="2"/>
        <v>227725.51752284681</v>
      </c>
      <c r="O20" s="5">
        <f t="shared" si="5"/>
        <v>3074294.4865584318</v>
      </c>
    </row>
    <row r="21" spans="2:15" x14ac:dyDescent="0.2">
      <c r="B21" s="4">
        <v>13</v>
      </c>
      <c r="C21" s="13">
        <v>0.08</v>
      </c>
      <c r="D21" s="2">
        <f t="shared" si="6"/>
        <v>20495.296577056215</v>
      </c>
      <c r="E21" s="3">
        <f t="shared" si="0"/>
        <v>1000</v>
      </c>
      <c r="F21" s="3">
        <f t="shared" si="3"/>
        <v>1719.6237261644972</v>
      </c>
      <c r="G21" s="5">
        <f t="shared" si="4"/>
        <v>23214.920303220712</v>
      </c>
      <c r="J21" s="4">
        <v>13</v>
      </c>
      <c r="K21" s="13">
        <v>0.08</v>
      </c>
      <c r="L21" s="2">
        <f t="shared" si="7"/>
        <v>3074294.4865584318</v>
      </c>
      <c r="M21" s="3">
        <f t="shared" si="1"/>
        <v>150000</v>
      </c>
      <c r="N21" s="3">
        <f t="shared" si="2"/>
        <v>257943.55892467455</v>
      </c>
      <c r="O21" s="5">
        <f t="shared" si="5"/>
        <v>3482238.0454831063</v>
      </c>
    </row>
    <row r="22" spans="2:15" x14ac:dyDescent="0.2">
      <c r="B22" s="4">
        <v>14</v>
      </c>
      <c r="C22" s="13">
        <v>0.08</v>
      </c>
      <c r="D22" s="2">
        <f t="shared" si="6"/>
        <v>23214.920303220712</v>
      </c>
      <c r="E22" s="3">
        <f t="shared" si="0"/>
        <v>1000</v>
      </c>
      <c r="F22" s="3">
        <f t="shared" si="3"/>
        <v>1937.1936242576569</v>
      </c>
      <c r="G22" s="5">
        <f t="shared" si="4"/>
        <v>26152.113927478367</v>
      </c>
      <c r="J22" s="4">
        <v>14</v>
      </c>
      <c r="K22" s="13">
        <v>0.08</v>
      </c>
      <c r="L22" s="2">
        <f t="shared" si="7"/>
        <v>3482238.0454831063</v>
      </c>
      <c r="M22" s="3">
        <f t="shared" si="1"/>
        <v>150000</v>
      </c>
      <c r="N22" s="3">
        <f t="shared" si="2"/>
        <v>290579.04363864852</v>
      </c>
      <c r="O22" s="5">
        <f t="shared" si="5"/>
        <v>3922817.0891217547</v>
      </c>
    </row>
    <row r="23" spans="2:15" x14ac:dyDescent="0.2">
      <c r="B23" s="4">
        <v>15</v>
      </c>
      <c r="C23" s="13">
        <v>0.08</v>
      </c>
      <c r="D23" s="2">
        <f t="shared" si="6"/>
        <v>26152.113927478367</v>
      </c>
      <c r="E23" s="3">
        <f t="shared" ref="E23:E29" si="8">IF($C$4="21 Yrs",$C$3,0)</f>
        <v>1000</v>
      </c>
      <c r="F23" s="3">
        <f t="shared" si="3"/>
        <v>2172.1691141982692</v>
      </c>
      <c r="G23" s="5">
        <f t="shared" si="4"/>
        <v>29324.283041676637</v>
      </c>
      <c r="J23" s="4">
        <v>15</v>
      </c>
      <c r="K23" s="13">
        <v>0.08</v>
      </c>
      <c r="L23" s="2">
        <f t="shared" si="7"/>
        <v>3922817.0891217547</v>
      </c>
      <c r="M23" s="3">
        <f t="shared" ref="M23:M29" si="9">IF($K$4="21 Yrs",$K$3,0)</f>
        <v>150000</v>
      </c>
      <c r="N23" s="3">
        <f t="shared" si="2"/>
        <v>325825.36712974036</v>
      </c>
      <c r="O23" s="5">
        <f t="shared" si="5"/>
        <v>4398642.4562514955</v>
      </c>
    </row>
    <row r="24" spans="2:15" x14ac:dyDescent="0.2">
      <c r="B24" s="4">
        <v>16</v>
      </c>
      <c r="C24" s="13">
        <v>0.08</v>
      </c>
      <c r="D24" s="2">
        <f t="shared" si="6"/>
        <v>29324.283041676637</v>
      </c>
      <c r="E24" s="3">
        <f t="shared" si="8"/>
        <v>1000</v>
      </c>
      <c r="F24" s="3">
        <f t="shared" si="3"/>
        <v>2425.9426433341309</v>
      </c>
      <c r="G24" s="5">
        <f t="shared" si="4"/>
        <v>32750.22568501077</v>
      </c>
      <c r="J24" s="4">
        <v>16</v>
      </c>
      <c r="K24" s="13">
        <v>0.08</v>
      </c>
      <c r="L24" s="2">
        <f t="shared" si="7"/>
        <v>4398642.4562514955</v>
      </c>
      <c r="M24" s="3">
        <f t="shared" si="9"/>
        <v>150000</v>
      </c>
      <c r="N24" s="3">
        <f t="shared" si="2"/>
        <v>363891.39650011965</v>
      </c>
      <c r="O24" s="5">
        <f t="shared" si="5"/>
        <v>4912533.8527516155</v>
      </c>
    </row>
    <row r="25" spans="2:15" x14ac:dyDescent="0.2">
      <c r="B25" s="4">
        <v>17</v>
      </c>
      <c r="C25" s="13">
        <v>0.08</v>
      </c>
      <c r="D25" s="2">
        <f t="shared" si="6"/>
        <v>32750.22568501077</v>
      </c>
      <c r="E25" s="3">
        <f t="shared" si="8"/>
        <v>1000</v>
      </c>
      <c r="F25" s="3">
        <f t="shared" si="3"/>
        <v>2700.0180548008611</v>
      </c>
      <c r="G25" s="5">
        <f t="shared" si="4"/>
        <v>36450.243739811631</v>
      </c>
      <c r="J25" s="4">
        <v>17</v>
      </c>
      <c r="K25" s="13">
        <v>0.08</v>
      </c>
      <c r="L25" s="2">
        <f t="shared" si="7"/>
        <v>4912533.8527516155</v>
      </c>
      <c r="M25" s="3">
        <f t="shared" si="9"/>
        <v>150000</v>
      </c>
      <c r="N25" s="3">
        <f t="shared" si="2"/>
        <v>405002.70822012925</v>
      </c>
      <c r="O25" s="5">
        <f t="shared" si="5"/>
        <v>5467536.5609717444</v>
      </c>
    </row>
    <row r="26" spans="2:15" x14ac:dyDescent="0.2">
      <c r="B26" s="4">
        <v>18</v>
      </c>
      <c r="C26" s="13">
        <v>0.08</v>
      </c>
      <c r="D26" s="2">
        <f t="shared" si="6"/>
        <v>36450.243739811631</v>
      </c>
      <c r="E26" s="3">
        <f t="shared" si="8"/>
        <v>1000</v>
      </c>
      <c r="F26" s="3">
        <f t="shared" si="3"/>
        <v>2996.0194991849307</v>
      </c>
      <c r="G26" s="5">
        <f t="shared" si="4"/>
        <v>40446.263238996558</v>
      </c>
      <c r="J26" s="4">
        <v>18</v>
      </c>
      <c r="K26" s="13">
        <v>0.08</v>
      </c>
      <c r="L26" s="2">
        <f t="shared" si="7"/>
        <v>5467536.5609717444</v>
      </c>
      <c r="M26" s="3">
        <f t="shared" si="9"/>
        <v>150000</v>
      </c>
      <c r="N26" s="3">
        <f t="shared" si="2"/>
        <v>449402.92487773957</v>
      </c>
      <c r="O26" s="5">
        <f t="shared" si="5"/>
        <v>6066939.4858494839</v>
      </c>
    </row>
    <row r="27" spans="2:15" x14ac:dyDescent="0.2">
      <c r="B27" s="4">
        <v>19</v>
      </c>
      <c r="C27" s="13">
        <v>0.08</v>
      </c>
      <c r="D27" s="2">
        <f t="shared" si="6"/>
        <v>40446.263238996558</v>
      </c>
      <c r="E27" s="3">
        <f t="shared" si="8"/>
        <v>1000</v>
      </c>
      <c r="F27" s="3">
        <f t="shared" si="3"/>
        <v>3315.701059119725</v>
      </c>
      <c r="G27" s="5">
        <f t="shared" si="4"/>
        <v>44761.964298116283</v>
      </c>
      <c r="J27" s="4">
        <v>19</v>
      </c>
      <c r="K27" s="13">
        <v>0.08</v>
      </c>
      <c r="L27" s="2">
        <f t="shared" si="7"/>
        <v>6066939.4858494839</v>
      </c>
      <c r="M27" s="3">
        <f t="shared" si="9"/>
        <v>150000</v>
      </c>
      <c r="N27" s="3">
        <f t="shared" si="2"/>
        <v>497355.1588679587</v>
      </c>
      <c r="O27" s="5">
        <f t="shared" si="5"/>
        <v>6714294.6447174428</v>
      </c>
    </row>
    <row r="28" spans="2:15" x14ac:dyDescent="0.2">
      <c r="B28" s="4">
        <v>20</v>
      </c>
      <c r="C28" s="13">
        <v>0.08</v>
      </c>
      <c r="D28" s="2">
        <f t="shared" si="6"/>
        <v>44761.964298116283</v>
      </c>
      <c r="E28" s="3">
        <f t="shared" si="8"/>
        <v>1000</v>
      </c>
      <c r="F28" s="3">
        <f t="shared" si="3"/>
        <v>3660.9571438493026</v>
      </c>
      <c r="G28" s="5">
        <f t="shared" si="4"/>
        <v>49422.921441965584</v>
      </c>
      <c r="J28" s="4">
        <v>20</v>
      </c>
      <c r="K28" s="13">
        <v>0.08</v>
      </c>
      <c r="L28" s="2">
        <f t="shared" si="7"/>
        <v>6714294.6447174428</v>
      </c>
      <c r="M28" s="3">
        <f t="shared" si="9"/>
        <v>150000</v>
      </c>
      <c r="N28" s="3">
        <f t="shared" si="2"/>
        <v>549143.57157739543</v>
      </c>
      <c r="O28" s="5">
        <f t="shared" si="5"/>
        <v>7413438.2162948381</v>
      </c>
    </row>
    <row r="29" spans="2:15" ht="16" thickBot="1" x14ac:dyDescent="0.25">
      <c r="B29" s="6">
        <v>21</v>
      </c>
      <c r="C29" s="13">
        <v>0.08</v>
      </c>
      <c r="D29" s="7">
        <f t="shared" si="6"/>
        <v>49422.921441965584</v>
      </c>
      <c r="E29" s="8">
        <f t="shared" si="8"/>
        <v>1000</v>
      </c>
      <c r="F29" s="8">
        <f t="shared" si="3"/>
        <v>4033.833715357247</v>
      </c>
      <c r="G29" s="9">
        <f t="shared" si="4"/>
        <v>54456.755157322834</v>
      </c>
      <c r="J29" s="6">
        <v>21</v>
      </c>
      <c r="K29" s="13">
        <v>0.08</v>
      </c>
      <c r="L29" s="7">
        <f t="shared" si="7"/>
        <v>7413438.2162948381</v>
      </c>
      <c r="M29" s="8">
        <f t="shared" si="9"/>
        <v>150000</v>
      </c>
      <c r="N29" s="8">
        <f t="shared" si="2"/>
        <v>605075.05730358709</v>
      </c>
      <c r="O29" s="9">
        <f t="shared" si="5"/>
        <v>8168513.2735984251</v>
      </c>
    </row>
    <row r="30" spans="2:15" x14ac:dyDescent="0.2">
      <c r="B30" s="22" t="s">
        <v>6</v>
      </c>
      <c r="J30" s="22" t="s">
        <v>6</v>
      </c>
    </row>
    <row r="34" spans="2:7" x14ac:dyDescent="0.2">
      <c r="B34" s="31" t="s">
        <v>10</v>
      </c>
      <c r="C34" s="30"/>
      <c r="D34" s="30"/>
      <c r="E34" s="30"/>
      <c r="F34" s="30"/>
      <c r="G34" s="30"/>
    </row>
    <row r="35" spans="2:7" x14ac:dyDescent="0.2">
      <c r="B35" s="30"/>
      <c r="C35" s="30"/>
      <c r="D35" s="30"/>
      <c r="E35" s="30"/>
      <c r="F35" s="30"/>
      <c r="G35" s="30"/>
    </row>
    <row r="36" spans="2:7" x14ac:dyDescent="0.2">
      <c r="B36" s="30"/>
      <c r="C36" s="30"/>
      <c r="D36" s="30"/>
      <c r="E36" s="30"/>
      <c r="F36" s="30"/>
      <c r="G36" s="30"/>
    </row>
    <row r="37" spans="2:7" x14ac:dyDescent="0.2">
      <c r="B37" s="30"/>
      <c r="C37" s="30"/>
      <c r="D37" s="30"/>
      <c r="E37" s="30"/>
      <c r="F37" s="30"/>
      <c r="G37" s="30"/>
    </row>
    <row r="38" spans="2:7" x14ac:dyDescent="0.2">
      <c r="B38" s="30"/>
      <c r="C38" s="30"/>
      <c r="D38" s="30"/>
      <c r="E38" s="30"/>
      <c r="F38" s="30"/>
      <c r="G38" s="30"/>
    </row>
  </sheetData>
  <mergeCells count="5">
    <mergeCell ref="B1:G1"/>
    <mergeCell ref="J1:O1"/>
    <mergeCell ref="B6:G6"/>
    <mergeCell ref="J6:O6"/>
    <mergeCell ref="B34:G38"/>
  </mergeCells>
  <dataValidations count="1">
    <dataValidation type="list" allowBlank="1" showInputMessage="1" showErrorMessage="1" sqref="K4 C4" xr:uid="{00000000-0002-0000-0000-000000000000}">
      <formula1>"14 Yrs,21 Yrs"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Excel calculator download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Suresh</dc:creator>
  <cp:lastModifiedBy>Rajesh Praharaj</cp:lastModifiedBy>
  <dcterms:created xsi:type="dcterms:W3CDTF">2015-03-01T07:18:43Z</dcterms:created>
  <dcterms:modified xsi:type="dcterms:W3CDTF">2023-07-08T06:24:35Z</dcterms:modified>
</cp:coreProperties>
</file>